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7" i="1" l="1"/>
  <c r="N13" i="1"/>
  <c r="T12" i="1" l="1"/>
  <c r="T11" i="1"/>
  <c r="T10" i="1"/>
  <c r="T9" i="1"/>
  <c r="T8" i="1"/>
  <c r="M13" i="1" l="1"/>
  <c r="O13" i="1"/>
  <c r="O17" i="1"/>
  <c r="O20" i="1" s="1"/>
  <c r="AJ13" i="1"/>
  <c r="AI13" i="1"/>
  <c r="AH13" i="1"/>
  <c r="AG13" i="1"/>
  <c r="AF13" i="1"/>
  <c r="AE13" i="1"/>
  <c r="AD13" i="1"/>
  <c r="AC13" i="1"/>
  <c r="H19" i="1" s="1"/>
  <c r="AB13" i="1"/>
  <c r="G19" i="1" s="1"/>
  <c r="AA13" i="1"/>
  <c r="F19" i="1" s="1"/>
  <c r="Z13" i="1"/>
  <c r="E19" i="1" s="1"/>
  <c r="Y13" i="1"/>
  <c r="X13" i="1"/>
  <c r="H18" i="1" s="1"/>
  <c r="W13" i="1"/>
  <c r="G18" i="1" s="1"/>
  <c r="V13" i="1"/>
  <c r="F18" i="1" s="1"/>
  <c r="U13" i="1"/>
  <c r="E18" i="1" s="1"/>
  <c r="L13" i="1"/>
  <c r="T13" i="1" s="1"/>
  <c r="K13" i="1"/>
  <c r="J13" i="1"/>
  <c r="I13" i="1"/>
  <c r="H13" i="1"/>
  <c r="H17" i="1" s="1"/>
  <c r="G13" i="1"/>
  <c r="G17" i="1" s="1"/>
  <c r="F13" i="1"/>
  <c r="E13" i="1"/>
  <c r="E17" i="1" s="1"/>
  <c r="I17" i="1" l="1"/>
  <c r="K19" i="1"/>
  <c r="G20" i="1"/>
  <c r="N17" i="1"/>
  <c r="F17" i="1"/>
  <c r="K17" i="1" s="1"/>
  <c r="L19" i="1"/>
  <c r="E20" i="1"/>
  <c r="L18" i="1"/>
  <c r="H20" i="1"/>
  <c r="L20" i="1" s="1"/>
  <c r="L17" i="1"/>
  <c r="K18" i="1"/>
  <c r="I20" i="1"/>
  <c r="F20" i="1" l="1"/>
  <c r="K20" i="1"/>
  <c r="N20" i="1"/>
</calcChain>
</file>

<file path=xl/sharedStrings.xml><?xml version="1.0" encoding="utf-8"?>
<sst xmlns="http://schemas.openxmlformats.org/spreadsheetml/2006/main" count="134" uniqueCount="86">
  <si>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</si>
  <si>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</si>
  <si>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</si>
  <si>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</si>
  <si>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</si>
  <si>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</si>
  <si>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</si>
  <si>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</si>
  <si>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</si>
  <si>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</si>
  <si>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</si>
  <si>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</si>
  <si>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</si>
  <si>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</si>
  <si>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</si>
  <si>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</si>
  <si>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</si>
  <si>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</si>
  <si>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</si>
  <si>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</si>
  <si>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</si>
  <si>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</si>
  <si>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</si>
  <si>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</si>
  <si>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</si>
  <si>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</si>
  <si>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</si>
  <si>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</si>
  <si>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</si>
  <si>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</si>
  <si>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</si>
  <si>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</si>
  <si>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</si>
  <si>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</si>
  <si>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</si>
  <si>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</si>
  <si>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</si>
  <si>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</si>
  <si>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29.10.1955</t>
  </si>
  <si>
    <t>3.</t>
  </si>
  <si>
    <t>Tahko</t>
  </si>
  <si>
    <t>2.</t>
  </si>
  <si>
    <t>4.</t>
  </si>
  <si>
    <t>loppusarja</t>
  </si>
  <si>
    <t>1.</t>
  </si>
  <si>
    <t>7.-8.</t>
  </si>
  <si>
    <t>putoamissarja, karsinta</t>
  </si>
  <si>
    <t>URA SM-SARJASSA</t>
  </si>
  <si>
    <t>L+T</t>
  </si>
  <si>
    <t>MESTARUUSSARJA</t>
  </si>
  <si>
    <t>10.</t>
  </si>
  <si>
    <t>9.</t>
  </si>
  <si>
    <t>28.07. 1974  Tahko - Virkiä  8-6</t>
  </si>
  <si>
    <t xml:space="preserve">  18 v   8 kk 30 pv</t>
  </si>
  <si>
    <t>10.  ottelu</t>
  </si>
  <si>
    <t>30.05. 1976  Tahko - UPV  17-17</t>
  </si>
  <si>
    <t xml:space="preserve">  20 v   7 kk   1 pv</t>
  </si>
  <si>
    <t>28.  ottelu</t>
  </si>
  <si>
    <t>19.06. 1977  Tahko - RPL  25-7</t>
  </si>
  <si>
    <t xml:space="preserve">  21 v   7 kk 21 pv</t>
  </si>
  <si>
    <t>Kerttu Voutilainen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</si>
  <si>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</si>
  <si>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</si>
  <si>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</si>
  <si>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</si>
  <si>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</si>
  <si>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</si>
  <si>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</si>
  <si>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</si>
  <si>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</si>
  <si>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</si>
  <si>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</si>
  <si>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</si>
  <si>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</si>
  <si>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</si>
  <si>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</si>
  <si>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</si>
  <si>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20.07. 1980  Lapua</t>
  </si>
  <si>
    <t xml:space="preserve">  6-5</t>
  </si>
  <si>
    <t>Jarmo Pöllänen</t>
  </si>
  <si>
    <t>500</t>
  </si>
  <si>
    <t>24 v  8 kk  21 pv</t>
  </si>
  <si>
    <t>Terttu Voutilainen</t>
  </si>
  <si>
    <t>Cup</t>
  </si>
  <si>
    <t>Tahko = Hyvinkään Tahko  (1915)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</si>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</sst>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85546875" style="77" customWidth="1"/>
    <col min="16" max="18" width="5.7109375" style="83" customWidth="1"/>
    <col min="19" max="19" width="5.7109375" style="8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78" t="s">
        <v>82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48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83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1974</v>
      </c>
      <c r="C4" s="27" t="s">
        <v>39</v>
      </c>
      <c r="D4" s="41" t="s">
        <v>40</v>
      </c>
      <c r="E4" s="27">
        <v>2</v>
      </c>
      <c r="F4" s="27">
        <v>0</v>
      </c>
      <c r="G4" s="27">
        <v>0</v>
      </c>
      <c r="H4" s="27">
        <v>2</v>
      </c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>
        <v>1</v>
      </c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1975</v>
      </c>
      <c r="C5" s="27" t="s">
        <v>41</v>
      </c>
      <c r="D5" s="41" t="s">
        <v>40</v>
      </c>
      <c r="E5" s="27">
        <v>5</v>
      </c>
      <c r="F5" s="27">
        <v>0</v>
      </c>
      <c r="G5" s="27">
        <v>0</v>
      </c>
      <c r="H5" s="27">
        <v>4</v>
      </c>
      <c r="I5" s="79"/>
      <c r="J5" s="79"/>
      <c r="K5" s="79"/>
      <c r="L5" s="79"/>
      <c r="M5" s="79"/>
      <c r="N5" s="7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1976</v>
      </c>
      <c r="C6" s="27" t="s">
        <v>42</v>
      </c>
      <c r="D6" s="41" t="s">
        <v>40</v>
      </c>
      <c r="E6" s="27">
        <v>9</v>
      </c>
      <c r="F6" s="27">
        <v>0</v>
      </c>
      <c r="G6" s="27">
        <v>4</v>
      </c>
      <c r="H6" s="27">
        <v>9</v>
      </c>
      <c r="I6" s="79"/>
      <c r="J6" s="79"/>
      <c r="K6" s="79"/>
      <c r="L6" s="79"/>
      <c r="M6" s="79"/>
      <c r="N6" s="79"/>
      <c r="O6" s="25"/>
      <c r="P6" s="19"/>
      <c r="Q6" s="19"/>
      <c r="R6" s="19"/>
      <c r="S6" s="19"/>
      <c r="T6" s="25"/>
      <c r="U6" s="27">
        <v>6</v>
      </c>
      <c r="V6" s="27">
        <v>0</v>
      </c>
      <c r="W6" s="27">
        <v>1</v>
      </c>
      <c r="X6" s="27">
        <v>3</v>
      </c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 t="s">
        <v>43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1977</v>
      </c>
      <c r="C7" s="27" t="s">
        <v>42</v>
      </c>
      <c r="D7" s="41" t="s">
        <v>40</v>
      </c>
      <c r="E7" s="27">
        <v>10</v>
      </c>
      <c r="F7" s="27">
        <v>1</v>
      </c>
      <c r="G7" s="27">
        <v>8</v>
      </c>
      <c r="H7" s="27">
        <v>9</v>
      </c>
      <c r="I7" s="79"/>
      <c r="J7" s="79"/>
      <c r="K7" s="79"/>
      <c r="L7" s="79"/>
      <c r="M7" s="79"/>
      <c r="N7" s="79"/>
      <c r="O7" s="25"/>
      <c r="P7" s="19"/>
      <c r="Q7" s="19"/>
      <c r="R7" s="19"/>
      <c r="S7" s="19"/>
      <c r="T7" s="25"/>
      <c r="U7" s="27">
        <v>6</v>
      </c>
      <c r="V7" s="27">
        <v>1</v>
      </c>
      <c r="W7" s="27">
        <v>2</v>
      </c>
      <c r="X7" s="27">
        <v>6</v>
      </c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 t="s">
        <v>43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1978</v>
      </c>
      <c r="C8" s="27" t="s">
        <v>39</v>
      </c>
      <c r="D8" s="11" t="s">
        <v>40</v>
      </c>
      <c r="E8" s="27">
        <v>6</v>
      </c>
      <c r="F8" s="27">
        <v>0</v>
      </c>
      <c r="G8" s="27">
        <v>9</v>
      </c>
      <c r="H8" s="27">
        <v>12</v>
      </c>
      <c r="I8" s="79"/>
      <c r="J8" s="79"/>
      <c r="K8" s="79"/>
      <c r="L8" s="79"/>
      <c r="M8" s="79"/>
      <c r="N8" s="79"/>
      <c r="O8" s="25"/>
      <c r="P8" s="19"/>
      <c r="Q8" s="19"/>
      <c r="R8" s="19"/>
      <c r="S8" s="19"/>
      <c r="T8" s="25" t="e">
        <f t="shared" ref="T8:T13" si="0">PRODUCT(L8/S8)</f>
        <v>#DIV/0!</v>
      </c>
      <c r="U8" s="27">
        <v>4</v>
      </c>
      <c r="V8" s="27">
        <v>0</v>
      </c>
      <c r="W8" s="27">
        <v>1</v>
      </c>
      <c r="X8" s="27">
        <v>2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7" t="s">
        <v>43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1979</v>
      </c>
      <c r="C9" s="27" t="s">
        <v>44</v>
      </c>
      <c r="D9" s="11" t="s">
        <v>40</v>
      </c>
      <c r="E9" s="27">
        <v>10</v>
      </c>
      <c r="F9" s="27">
        <v>0</v>
      </c>
      <c r="G9" s="27">
        <v>8</v>
      </c>
      <c r="H9" s="27">
        <v>18</v>
      </c>
      <c r="I9" s="79"/>
      <c r="J9" s="79"/>
      <c r="K9" s="79"/>
      <c r="L9" s="79"/>
      <c r="M9" s="79"/>
      <c r="N9" s="79"/>
      <c r="O9" s="25"/>
      <c r="P9" s="19"/>
      <c r="Q9" s="19" t="s">
        <v>51</v>
      </c>
      <c r="R9" s="19"/>
      <c r="S9" s="19"/>
      <c r="T9" s="25" t="e">
        <f t="shared" si="0"/>
        <v>#DIV/0!</v>
      </c>
      <c r="U9" s="27">
        <v>6</v>
      </c>
      <c r="V9" s="27">
        <v>1</v>
      </c>
      <c r="W9" s="27">
        <v>2</v>
      </c>
      <c r="X9" s="27">
        <v>8</v>
      </c>
      <c r="Y9" s="27"/>
      <c r="Z9" s="28"/>
      <c r="AA9" s="28"/>
      <c r="AB9" s="28"/>
      <c r="AC9" s="28"/>
      <c r="AD9" s="28"/>
      <c r="AE9" s="27"/>
      <c r="AF9" s="27"/>
      <c r="AG9" s="27"/>
      <c r="AH9" s="27">
        <v>1</v>
      </c>
      <c r="AI9" s="27"/>
      <c r="AJ9" s="27"/>
      <c r="AK9" s="17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1980</v>
      </c>
      <c r="C10" s="27" t="s">
        <v>45</v>
      </c>
      <c r="D10" s="41" t="s">
        <v>40</v>
      </c>
      <c r="E10" s="27">
        <v>10</v>
      </c>
      <c r="F10" s="27">
        <v>0</v>
      </c>
      <c r="G10" s="27">
        <v>20</v>
      </c>
      <c r="H10" s="27">
        <v>6</v>
      </c>
      <c r="I10" s="79"/>
      <c r="J10" s="79"/>
      <c r="K10" s="79"/>
      <c r="L10" s="79"/>
      <c r="M10" s="79"/>
      <c r="N10" s="79"/>
      <c r="O10" s="25"/>
      <c r="P10" s="19" t="s">
        <v>50</v>
      </c>
      <c r="Q10" s="19"/>
      <c r="R10" s="19"/>
      <c r="S10" s="19"/>
      <c r="T10" s="25" t="e">
        <f t="shared" si="0"/>
        <v>#DIV/0!</v>
      </c>
      <c r="U10" s="27"/>
      <c r="V10" s="27"/>
      <c r="W10" s="27"/>
      <c r="X10" s="27"/>
      <c r="Y10" s="27"/>
      <c r="Z10" s="28">
        <v>5</v>
      </c>
      <c r="AA10" s="28">
        <v>2</v>
      </c>
      <c r="AB10" s="28">
        <v>14</v>
      </c>
      <c r="AC10" s="28">
        <v>8</v>
      </c>
      <c r="AD10" s="28"/>
      <c r="AE10" s="27">
        <v>1</v>
      </c>
      <c r="AF10" s="27"/>
      <c r="AG10" s="27"/>
      <c r="AH10" s="27"/>
      <c r="AI10" s="27"/>
      <c r="AJ10" s="27"/>
      <c r="AK10" s="80" t="s">
        <v>46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1981</v>
      </c>
      <c r="C11" s="27" t="s">
        <v>42</v>
      </c>
      <c r="D11" s="29" t="s">
        <v>40</v>
      </c>
      <c r="E11" s="27">
        <v>13</v>
      </c>
      <c r="F11" s="27">
        <v>0</v>
      </c>
      <c r="G11" s="27">
        <v>11</v>
      </c>
      <c r="H11" s="27">
        <v>13</v>
      </c>
      <c r="I11" s="27">
        <v>37</v>
      </c>
      <c r="J11" s="27">
        <v>2</v>
      </c>
      <c r="K11" s="27">
        <v>12</v>
      </c>
      <c r="L11" s="27">
        <v>12</v>
      </c>
      <c r="M11" s="27">
        <v>11</v>
      </c>
      <c r="N11" s="30">
        <v>0.63800000000000001</v>
      </c>
      <c r="O11" s="25">
        <v>58</v>
      </c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1982</v>
      </c>
      <c r="C12" s="27" t="s">
        <v>39</v>
      </c>
      <c r="D12" s="29" t="s">
        <v>40</v>
      </c>
      <c r="E12" s="27">
        <v>6</v>
      </c>
      <c r="F12" s="27">
        <v>1</v>
      </c>
      <c r="G12" s="27">
        <v>5</v>
      </c>
      <c r="H12" s="27">
        <v>5</v>
      </c>
      <c r="I12" s="27">
        <v>22</v>
      </c>
      <c r="J12" s="27">
        <v>2</v>
      </c>
      <c r="K12" s="27">
        <v>7</v>
      </c>
      <c r="L12" s="27">
        <v>7</v>
      </c>
      <c r="M12" s="27">
        <v>6</v>
      </c>
      <c r="N12" s="30">
        <v>0.61111111111111116</v>
      </c>
      <c r="O12" s="25">
        <v>36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>
        <v>1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71</v>
      </c>
      <c r="F13" s="19">
        <f t="shared" si="1"/>
        <v>2</v>
      </c>
      <c r="G13" s="19">
        <f t="shared" si="1"/>
        <v>65</v>
      </c>
      <c r="H13" s="19">
        <f t="shared" si="1"/>
        <v>78</v>
      </c>
      <c r="I13" s="19">
        <f t="shared" si="1"/>
        <v>59</v>
      </c>
      <c r="J13" s="19">
        <f t="shared" si="1"/>
        <v>4</v>
      </c>
      <c r="K13" s="19">
        <f t="shared" si="1"/>
        <v>19</v>
      </c>
      <c r="L13" s="19">
        <f t="shared" si="1"/>
        <v>19</v>
      </c>
      <c r="M13" s="19">
        <f t="shared" si="1"/>
        <v>17</v>
      </c>
      <c r="N13" s="31">
        <f>PRODUCT(I13/O13)</f>
        <v>0.62765957446808507</v>
      </c>
      <c r="O13" s="32">
        <f>SUM(O11:O12)</f>
        <v>94</v>
      </c>
      <c r="P13" s="19"/>
      <c r="Q13" s="19"/>
      <c r="R13" s="19"/>
      <c r="S13" s="19"/>
      <c r="T13" s="25" t="e">
        <f t="shared" si="0"/>
        <v>#DIV/0!</v>
      </c>
      <c r="U13" s="19">
        <f t="shared" ref="U13:AJ13" si="2">SUM(U4:U12)</f>
        <v>22</v>
      </c>
      <c r="V13" s="19">
        <f t="shared" si="2"/>
        <v>2</v>
      </c>
      <c r="W13" s="19">
        <f t="shared" si="2"/>
        <v>6</v>
      </c>
      <c r="X13" s="19">
        <f t="shared" si="2"/>
        <v>19</v>
      </c>
      <c r="Y13" s="19">
        <f t="shared" si="2"/>
        <v>0</v>
      </c>
      <c r="Z13" s="19">
        <f t="shared" si="2"/>
        <v>5</v>
      </c>
      <c r="AA13" s="19">
        <f t="shared" si="2"/>
        <v>2</v>
      </c>
      <c r="AB13" s="19">
        <f t="shared" si="2"/>
        <v>14</v>
      </c>
      <c r="AC13" s="19">
        <f t="shared" si="2"/>
        <v>8</v>
      </c>
      <c r="AD13" s="19">
        <f t="shared" si="2"/>
        <v>0</v>
      </c>
      <c r="AE13" s="19">
        <f t="shared" si="2"/>
        <v>1</v>
      </c>
      <c r="AF13" s="19">
        <f t="shared" si="2"/>
        <v>0</v>
      </c>
      <c r="AG13" s="19">
        <f t="shared" si="2"/>
        <v>0</v>
      </c>
      <c r="AH13" s="19">
        <f t="shared" si="2"/>
        <v>1</v>
      </c>
      <c r="AI13" s="19">
        <f t="shared" si="2"/>
        <v>1</v>
      </c>
      <c r="AJ13" s="19">
        <f t="shared" si="2"/>
        <v>3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v>341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47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35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42"/>
      <c r="AD16" s="13"/>
      <c r="AE16" s="13"/>
      <c r="AF16" s="13"/>
      <c r="AG16" s="13"/>
      <c r="AH16" s="13"/>
      <c r="AI16" s="13"/>
      <c r="AJ16" s="13"/>
      <c r="AK16" s="4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4"/>
      <c r="E17" s="27">
        <f>PRODUCT(E13)</f>
        <v>71</v>
      </c>
      <c r="F17" s="27">
        <f>PRODUCT(F13)</f>
        <v>2</v>
      </c>
      <c r="G17" s="27">
        <f>PRODUCT(G13)</f>
        <v>65</v>
      </c>
      <c r="H17" s="27">
        <f>PRODUCT(H13)</f>
        <v>78</v>
      </c>
      <c r="I17" s="27">
        <f>PRODUCT(I13)</f>
        <v>59</v>
      </c>
      <c r="J17" s="1"/>
      <c r="K17" s="45">
        <f>PRODUCT((F17+G17)/E17)</f>
        <v>0.94366197183098588</v>
      </c>
      <c r="L17" s="45">
        <f>PRODUCT(H17/E17)</f>
        <v>1.0985915492957747</v>
      </c>
      <c r="M17" s="45">
        <f>PRODUCT(I17/19)</f>
        <v>3.1052631578947367</v>
      </c>
      <c r="N17" s="30">
        <f>PRODUCT(N13)</f>
        <v>0.62765957446808507</v>
      </c>
      <c r="O17" s="25">
        <f>PRODUCT(O13)</f>
        <v>94</v>
      </c>
      <c r="P17" s="46" t="s">
        <v>31</v>
      </c>
      <c r="Q17" s="47"/>
      <c r="R17" s="47"/>
      <c r="S17" s="56" t="s">
        <v>52</v>
      </c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 t="s">
        <v>36</v>
      </c>
      <c r="AE17" s="48"/>
      <c r="AF17" s="56" t="s">
        <v>53</v>
      </c>
      <c r="AG17" s="48"/>
      <c r="AH17" s="48"/>
      <c r="AI17" s="48"/>
      <c r="AJ17" s="49"/>
      <c r="AK17" s="5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1" t="s">
        <v>16</v>
      </c>
      <c r="C18" s="52"/>
      <c r="D18" s="53"/>
      <c r="E18" s="27">
        <f>PRODUCT(U13)</f>
        <v>22</v>
      </c>
      <c r="F18" s="27">
        <f>PRODUCT(V13)</f>
        <v>2</v>
      </c>
      <c r="G18" s="27">
        <f>PRODUCT(W13)</f>
        <v>6</v>
      </c>
      <c r="H18" s="27">
        <f>PRODUCT(X13)</f>
        <v>19</v>
      </c>
      <c r="I18" s="27"/>
      <c r="J18" s="1"/>
      <c r="K18" s="45">
        <f>PRODUCT((F18+G18)/E18)</f>
        <v>0.36363636363636365</v>
      </c>
      <c r="L18" s="45">
        <f>PRODUCT(H18/E18)</f>
        <v>0.86363636363636365</v>
      </c>
      <c r="M18" s="45"/>
      <c r="N18" s="30"/>
      <c r="O18" s="25"/>
      <c r="P18" s="54" t="s">
        <v>32</v>
      </c>
      <c r="Q18" s="55"/>
      <c r="R18" s="55"/>
      <c r="S18" s="56" t="s">
        <v>55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54</v>
      </c>
      <c r="AE18" s="56"/>
      <c r="AF18" s="56" t="s">
        <v>56</v>
      </c>
      <c r="AG18" s="5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9" t="s">
        <v>17</v>
      </c>
      <c r="C19" s="60"/>
      <c r="D19" s="61"/>
      <c r="E19" s="28">
        <f>PRODUCT(Z13)</f>
        <v>5</v>
      </c>
      <c r="F19" s="28">
        <f>PRODUCT(AA13)</f>
        <v>2</v>
      </c>
      <c r="G19" s="28">
        <f>PRODUCT(AB13)</f>
        <v>14</v>
      </c>
      <c r="H19" s="28">
        <f>PRODUCT(AC13)</f>
        <v>8</v>
      </c>
      <c r="I19" s="28"/>
      <c r="J19" s="1"/>
      <c r="K19" s="62">
        <f>PRODUCT((F19+G19)/E19)</f>
        <v>3.2</v>
      </c>
      <c r="L19" s="62">
        <f>PRODUCT(H19/E19)</f>
        <v>1.6</v>
      </c>
      <c r="M19" s="62"/>
      <c r="N19" s="63"/>
      <c r="O19" s="25"/>
      <c r="P19" s="54" t="s">
        <v>33</v>
      </c>
      <c r="Q19" s="55"/>
      <c r="R19" s="55"/>
      <c r="S19" s="56" t="s">
        <v>52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36</v>
      </c>
      <c r="AE19" s="56"/>
      <c r="AF19" s="56" t="s">
        <v>53</v>
      </c>
      <c r="AG19" s="56"/>
      <c r="AH19" s="56"/>
      <c r="AI19" s="56"/>
      <c r="AJ19" s="57"/>
      <c r="AK19" s="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4" t="s">
        <v>18</v>
      </c>
      <c r="C20" s="65"/>
      <c r="D20" s="66"/>
      <c r="E20" s="19">
        <f>SUM(E17:E19)</f>
        <v>98</v>
      </c>
      <c r="F20" s="19">
        <f>SUM(F17:F19)</f>
        <v>6</v>
      </c>
      <c r="G20" s="19">
        <f>SUM(G17:G19)</f>
        <v>85</v>
      </c>
      <c r="H20" s="19">
        <f>SUM(H17:H19)</f>
        <v>105</v>
      </c>
      <c r="I20" s="19">
        <f>SUM(I17:I19)</f>
        <v>59</v>
      </c>
      <c r="J20" s="1"/>
      <c r="K20" s="67">
        <f>PRODUCT((F20+G20)/E20)</f>
        <v>0.9285714285714286</v>
      </c>
      <c r="L20" s="67">
        <f>PRODUCT(H20/E20)</f>
        <v>1.0714285714285714</v>
      </c>
      <c r="M20" s="67">
        <v>3.11</v>
      </c>
      <c r="N20" s="31">
        <f>PRODUCT(I20/O20)</f>
        <v>0.62765957446808507</v>
      </c>
      <c r="O20" s="25">
        <f>SUM(O17:O19)</f>
        <v>94</v>
      </c>
      <c r="P20" s="68" t="s">
        <v>34</v>
      </c>
      <c r="Q20" s="69"/>
      <c r="R20" s="69"/>
      <c r="S20" s="70" t="s">
        <v>58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57</v>
      </c>
      <c r="AE20" s="70"/>
      <c r="AF20" s="70" t="s">
        <v>59</v>
      </c>
      <c r="AG20" s="70"/>
      <c r="AH20" s="70"/>
      <c r="AI20" s="70"/>
      <c r="AJ20" s="71"/>
      <c r="AK20" s="72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37</v>
      </c>
      <c r="C22" s="1"/>
      <c r="D22" s="1" t="s">
        <v>84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4"/>
      <c r="N32" s="35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73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75"/>
      <c r="AN34" s="75"/>
      <c r="AO34" s="75"/>
      <c r="AP34" s="75"/>
      <c r="AQ34" s="75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3"/>
      <c r="AB35" s="73"/>
      <c r="AC35" s="25"/>
      <c r="AD35" s="25"/>
      <c r="AE35" s="25"/>
      <c r="AF35" s="25"/>
      <c r="AG35" s="25"/>
      <c r="AH35" s="25"/>
      <c r="AI35" s="25"/>
      <c r="AJ35" s="25"/>
      <c r="AK35" s="25"/>
      <c r="AL35" s="9"/>
      <c r="AM35" s="75"/>
      <c r="AN35" s="75"/>
      <c r="AO35" s="75"/>
      <c r="AP35" s="75"/>
      <c r="AQ35" s="75"/>
    </row>
    <row r="36" spans="1:43" ht="15" customHeight="1" x14ac:dyDescent="0.25">
      <c r="A36" s="7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3"/>
      <c r="AB36" s="73"/>
      <c r="AC36" s="25"/>
      <c r="AD36" s="25"/>
      <c r="AE36" s="25"/>
      <c r="AF36" s="25"/>
      <c r="AG36" s="25"/>
      <c r="AH36" s="25"/>
      <c r="AI36" s="25"/>
      <c r="AJ36" s="25"/>
      <c r="AK36" s="25"/>
      <c r="AL36" s="9"/>
    </row>
    <row r="37" spans="1:43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73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</row>
    <row r="39" spans="1:43" ht="15" customHeight="1" x14ac:dyDescent="0.25">
      <c r="A39" s="76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9"/>
      <c r="Q48" s="9"/>
      <c r="R48" s="9"/>
      <c r="S48" s="1"/>
      <c r="T48" s="25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</row>
    <row r="79" spans="16:20" ht="15" customHeight="1" x14ac:dyDescent="0.25">
      <c r="P79" s="9"/>
      <c r="Q79" s="9"/>
      <c r="R79" s="9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82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82" customWidth="1"/>
    <col min="22" max="22" width="11" style="82" customWidth="1"/>
    <col min="23" max="23" width="24.140625" style="117" customWidth="1"/>
    <col min="24" max="24" width="9.42578125" style="82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0" t="s">
        <v>85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60</v>
      </c>
      <c r="C2" s="4" t="s">
        <v>38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43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61</v>
      </c>
      <c r="C3" s="23" t="s">
        <v>62</v>
      </c>
      <c r="D3" s="91" t="s">
        <v>63</v>
      </c>
      <c r="E3" s="92" t="s">
        <v>1</v>
      </c>
      <c r="F3" s="25"/>
      <c r="G3" s="93" t="s">
        <v>64</v>
      </c>
      <c r="H3" s="94" t="s">
        <v>65</v>
      </c>
      <c r="I3" s="94" t="s">
        <v>28</v>
      </c>
      <c r="J3" s="18" t="s">
        <v>66</v>
      </c>
      <c r="K3" s="95" t="s">
        <v>67</v>
      </c>
      <c r="L3" s="95" t="s">
        <v>68</v>
      </c>
      <c r="M3" s="93" t="s">
        <v>69</v>
      </c>
      <c r="N3" s="93" t="s">
        <v>27</v>
      </c>
      <c r="O3" s="94" t="s">
        <v>70</v>
      </c>
      <c r="P3" s="93" t="s">
        <v>65</v>
      </c>
      <c r="Q3" s="93" t="s">
        <v>3</v>
      </c>
      <c r="R3" s="93">
        <v>1</v>
      </c>
      <c r="S3" s="93">
        <v>2</v>
      </c>
      <c r="T3" s="93">
        <v>3</v>
      </c>
      <c r="U3" s="93" t="s">
        <v>71</v>
      </c>
      <c r="V3" s="18" t="s">
        <v>19</v>
      </c>
      <c r="W3" s="17" t="s">
        <v>72</v>
      </c>
      <c r="X3" s="17" t="s">
        <v>73</v>
      </c>
      <c r="Y3" s="87"/>
      <c r="Z3" s="87"/>
      <c r="AA3" s="87"/>
      <c r="AB3" s="87"/>
      <c r="AC3" s="87"/>
      <c r="AD3" s="87"/>
    </row>
    <row r="4" spans="1:30" x14ac:dyDescent="0.25">
      <c r="A4" s="119"/>
      <c r="B4" s="96" t="s">
        <v>77</v>
      </c>
      <c r="C4" s="121" t="s">
        <v>78</v>
      </c>
      <c r="D4" s="96" t="s">
        <v>74</v>
      </c>
      <c r="E4" s="122" t="s">
        <v>40</v>
      </c>
      <c r="F4" s="123"/>
      <c r="G4" s="97">
        <v>1</v>
      </c>
      <c r="H4" s="97"/>
      <c r="I4" s="97"/>
      <c r="J4" s="97"/>
      <c r="K4" s="97" t="s">
        <v>75</v>
      </c>
      <c r="L4" s="97"/>
      <c r="M4" s="97">
        <v>1</v>
      </c>
      <c r="N4" s="97"/>
      <c r="O4" s="97"/>
      <c r="P4" s="97"/>
      <c r="Q4" s="98"/>
      <c r="R4" s="98"/>
      <c r="S4" s="98"/>
      <c r="T4" s="98"/>
      <c r="U4" s="98"/>
      <c r="V4" s="124"/>
      <c r="W4" s="121" t="s">
        <v>79</v>
      </c>
      <c r="X4" s="98" t="s">
        <v>80</v>
      </c>
      <c r="Y4" s="87"/>
      <c r="Z4" s="87"/>
      <c r="AA4" s="87"/>
      <c r="AB4" s="87"/>
      <c r="AC4" s="87"/>
      <c r="AD4" s="87"/>
    </row>
    <row r="5" spans="1:30" x14ac:dyDescent="0.25">
      <c r="A5" s="24"/>
      <c r="B5" s="99" t="s">
        <v>76</v>
      </c>
      <c r="C5" s="100" t="s">
        <v>81</v>
      </c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87"/>
      <c r="Z5" s="87"/>
      <c r="AA5" s="87"/>
      <c r="AB5" s="87"/>
      <c r="AC5" s="87"/>
      <c r="AD5" s="87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87"/>
      <c r="Z6" s="87"/>
      <c r="AA6" s="87"/>
      <c r="AB6" s="87"/>
      <c r="AC6" s="87"/>
      <c r="AD6" s="87"/>
    </row>
    <row r="7" spans="1:30" x14ac:dyDescent="0.25">
      <c r="A7" s="24"/>
      <c r="B7" s="113"/>
      <c r="C7" s="1"/>
      <c r="D7" s="113"/>
      <c r="E7" s="11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3"/>
      <c r="C8" s="1"/>
      <c r="D8" s="113"/>
      <c r="E8" s="11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2019-02-02T21:21:48Z</dcterms:modified>
</cp:coreProperties>
</file>